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.Njuguna\OneDrive - Kenya Police SACCO Society\Desktop\"/>
    </mc:Choice>
  </mc:AlternateContent>
  <bookViews>
    <workbookView xWindow="0" yWindow="0" windowWidth="23040" windowHeight="8784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F10" i="1" s="1"/>
  <c r="F11" i="1" s="1"/>
  <c r="E39" i="1"/>
  <c r="E37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F29" i="1" l="1"/>
  <c r="E29" i="1"/>
  <c r="E31" i="1" s="1"/>
  <c r="E33" i="1" l="1"/>
  <c r="E35" i="1" l="1"/>
  <c r="E41" i="1" s="1"/>
</calcChain>
</file>

<file path=xl/sharedStrings.xml><?xml version="1.0" encoding="utf-8"?>
<sst xmlns="http://schemas.openxmlformats.org/spreadsheetml/2006/main" count="23" uniqueCount="23">
  <si>
    <t>KENYA NATIONAL POLICE DT SACCO</t>
  </si>
  <si>
    <t>NAME</t>
  </si>
  <si>
    <t>MNO</t>
  </si>
  <si>
    <t>SHARES BALANCE AS AT 31ST DECEMBER 2022</t>
  </si>
  <si>
    <t>DEPOSITS BALANCE AS AT 31ST DECEMBER 2022</t>
  </si>
  <si>
    <t>DIVIDENDS COMPUTATION</t>
  </si>
  <si>
    <t>FORMULA</t>
  </si>
  <si>
    <t>QUALIFYING SCAPITAL</t>
  </si>
  <si>
    <t>DIV @. 17%</t>
  </si>
  <si>
    <t>JAN-DEC</t>
  </si>
  <si>
    <t>TOTAL PAYABLE</t>
  </si>
  <si>
    <t>INTEREST COMPUTATION</t>
  </si>
  <si>
    <t>DATE</t>
  </si>
  <si>
    <t>DEPOSITS BAL AS AT END OF MONTH</t>
  </si>
  <si>
    <t>QUALIFYING DEPOSITS</t>
  </si>
  <si>
    <t>Interest On Deposits</t>
  </si>
  <si>
    <t>Total qualifying deposits</t>
  </si>
  <si>
    <t>Total Interest payable at 11 %</t>
  </si>
  <si>
    <t>Gross dividends/Rebates</t>
  </si>
  <si>
    <t>Less: Withholding Tax(5%)</t>
  </si>
  <si>
    <t>Less: Processing Fee</t>
  </si>
  <si>
    <t>Less: Excise Duty</t>
  </si>
  <si>
    <t>Net payable (FOSA A/C)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</si>
</sst>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Border="1"/>
    <xf numFmtId="43" fontId="0" fillId="0" borderId="1" xfId="0" applyNumberFormat="1" applyBorder="1"/>
    <xf numFmtId="43" fontId="0" fillId="0" borderId="1" xfId="1" applyNumberFormat="1" applyFont="1" applyBorder="1"/>
    <xf numFmtId="4" fontId="0" fillId="0" borderId="0" xfId="0" applyNumberFormat="1"/>
    <xf numFmtId="43" fontId="0" fillId="0" borderId="0" xfId="0" applyNumberFormat="1"/>
    <xf numFmtId="164" fontId="0" fillId="0" borderId="1" xfId="0" applyNumberFormat="1" applyBorder="1"/>
    <xf numFmtId="164" fontId="3" fillId="0" borderId="0" xfId="1" applyNumberFormat="1" applyFont="1" applyFill="1" applyAlignment="1">
      <alignment horizontal="left" indent="5"/>
    </xf>
    <xf numFmtId="43" fontId="2" fillId="0" borderId="4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J35" sqref="J35"/>
    </sheetView>
  </sheetViews>
  <sheetFormatPr defaultRowHeight="14.4" x14ac:dyDescent="0.3"/>
  <cols>
    <col min="2" max="2" width="10.6640625" bestFit="1" customWidth="1"/>
    <col min="3" max="3" width="15.6640625" customWidth="1"/>
    <col min="4" max="4" width="18.6640625" customWidth="1"/>
    <col min="5" max="5" width="21.5546875" customWidth="1"/>
    <col min="6" max="6" width="13.88671875" customWidth="1"/>
    <col min="7" max="7" width="13.33203125" bestFit="1" customWidth="1"/>
    <col min="8" max="8" width="10.33203125" bestFit="1" customWidth="1"/>
  </cols>
  <sheetData>
    <row r="1" spans="1:8" s="1" customFormat="1" x14ac:dyDescent="0.3">
      <c r="C1" s="1" t="s">
        <v>0</v>
      </c>
    </row>
    <row r="2" spans="1:8" s="1" customFormat="1" x14ac:dyDescent="0.3">
      <c r="A2" s="1" t="s">
        <v>1</v>
      </c>
    </row>
    <row r="3" spans="1:8" s="1" customFormat="1" x14ac:dyDescent="0.3">
      <c r="A3" s="1" t="s">
        <v>2</v>
      </c>
    </row>
    <row r="5" spans="1:8" x14ac:dyDescent="0.3">
      <c r="B5" t="s">
        <v>3</v>
      </c>
      <c r="E5" s="2"/>
    </row>
    <row r="6" spans="1:8" x14ac:dyDescent="0.3">
      <c r="B6" t="s">
        <v>4</v>
      </c>
      <c r="E6" s="2"/>
    </row>
    <row r="8" spans="1:8" x14ac:dyDescent="0.3">
      <c r="B8" s="1" t="s">
        <v>5</v>
      </c>
    </row>
    <row r="9" spans="1:8" x14ac:dyDescent="0.3">
      <c r="B9" s="3"/>
      <c r="C9" s="3"/>
      <c r="D9" s="3" t="s">
        <v>6</v>
      </c>
      <c r="E9" s="3" t="s">
        <v>7</v>
      </c>
      <c r="F9" s="4" t="s">
        <v>8</v>
      </c>
    </row>
    <row r="10" spans="1:8" x14ac:dyDescent="0.3">
      <c r="B10" s="3" t="s">
        <v>9</v>
      </c>
      <c r="C10" s="5"/>
      <c r="D10" s="3">
        <f>F5*12/12</f>
        <v>0</v>
      </c>
      <c r="E10" s="5">
        <f>D10</f>
        <v>0</v>
      </c>
      <c r="F10" s="5">
        <f>0.17*E10</f>
        <v>0</v>
      </c>
    </row>
    <row r="11" spans="1:8" x14ac:dyDescent="0.3">
      <c r="B11" s="3"/>
      <c r="C11" s="3"/>
      <c r="D11" s="3" t="s">
        <v>10</v>
      </c>
      <c r="E11" s="3"/>
      <c r="F11" s="5">
        <f>SUM(F10:F10)</f>
        <v>0</v>
      </c>
    </row>
    <row r="13" spans="1:8" x14ac:dyDescent="0.3">
      <c r="B13" s="1" t="s">
        <v>11</v>
      </c>
    </row>
    <row r="15" spans="1:8" ht="28.8" x14ac:dyDescent="0.3">
      <c r="B15" s="3" t="s">
        <v>12</v>
      </c>
      <c r="C15" s="6"/>
      <c r="D15" s="6" t="s">
        <v>13</v>
      </c>
      <c r="E15" s="3" t="s">
        <v>14</v>
      </c>
      <c r="F15" s="7" t="s">
        <v>15</v>
      </c>
    </row>
    <row r="16" spans="1:8" x14ac:dyDescent="0.3">
      <c r="B16" s="8">
        <v>44592</v>
      </c>
      <c r="C16" s="5"/>
      <c r="D16" s="9"/>
      <c r="E16" s="10">
        <f>31/365*D16</f>
        <v>0</v>
      </c>
      <c r="F16" s="9">
        <f>11%*E16</f>
        <v>0</v>
      </c>
      <c r="G16" s="11"/>
      <c r="H16" s="12"/>
    </row>
    <row r="17" spans="2:7" x14ac:dyDescent="0.3">
      <c r="B17" s="8">
        <v>44620</v>
      </c>
      <c r="C17" s="5"/>
      <c r="D17" s="13"/>
      <c r="E17" s="10">
        <f>28/365*D17</f>
        <v>0</v>
      </c>
      <c r="F17" s="9">
        <f t="shared" ref="F17:F27" si="0">11%*E17</f>
        <v>0</v>
      </c>
      <c r="G17" s="11"/>
    </row>
    <row r="18" spans="2:7" x14ac:dyDescent="0.3">
      <c r="B18" s="8">
        <v>44651</v>
      </c>
      <c r="C18" s="5"/>
      <c r="D18" s="13"/>
      <c r="E18" s="10">
        <f>31/365*D18</f>
        <v>0</v>
      </c>
      <c r="F18" s="9">
        <f t="shared" si="0"/>
        <v>0</v>
      </c>
      <c r="G18" s="11"/>
    </row>
    <row r="19" spans="2:7" x14ac:dyDescent="0.3">
      <c r="B19" s="8">
        <v>44681</v>
      </c>
      <c r="C19" s="5"/>
      <c r="D19" s="13"/>
      <c r="E19" s="10">
        <f>30/365*D19</f>
        <v>0</v>
      </c>
      <c r="F19" s="9">
        <f t="shared" si="0"/>
        <v>0</v>
      </c>
      <c r="G19" s="11"/>
    </row>
    <row r="20" spans="2:7" x14ac:dyDescent="0.3">
      <c r="B20" s="8">
        <v>44712</v>
      </c>
      <c r="C20" s="5"/>
      <c r="D20" s="13"/>
      <c r="E20" s="10">
        <f>31/365*D20</f>
        <v>0</v>
      </c>
      <c r="F20" s="9">
        <f t="shared" si="0"/>
        <v>0</v>
      </c>
      <c r="G20" s="11"/>
    </row>
    <row r="21" spans="2:7" x14ac:dyDescent="0.3">
      <c r="B21" s="8">
        <v>44742</v>
      </c>
      <c r="C21" s="5"/>
      <c r="D21" s="13"/>
      <c r="E21" s="10">
        <f>30/365*D21</f>
        <v>0</v>
      </c>
      <c r="F21" s="9">
        <f t="shared" si="0"/>
        <v>0</v>
      </c>
    </row>
    <row r="22" spans="2:7" x14ac:dyDescent="0.3">
      <c r="B22" s="8">
        <v>44773</v>
      </c>
      <c r="C22" s="5"/>
      <c r="D22" s="13"/>
      <c r="E22" s="10">
        <f>31/365*D22</f>
        <v>0</v>
      </c>
      <c r="F22" s="9">
        <f t="shared" si="0"/>
        <v>0</v>
      </c>
      <c r="G22" s="11"/>
    </row>
    <row r="23" spans="2:7" x14ac:dyDescent="0.3">
      <c r="B23" s="8">
        <v>44804</v>
      </c>
      <c r="C23" s="5"/>
      <c r="D23" s="13"/>
      <c r="E23" s="10">
        <f>31/365*D23</f>
        <v>0</v>
      </c>
      <c r="F23" s="9">
        <f t="shared" si="0"/>
        <v>0</v>
      </c>
    </row>
    <row r="24" spans="2:7" x14ac:dyDescent="0.3">
      <c r="B24" s="8">
        <v>44834</v>
      </c>
      <c r="C24" s="5"/>
      <c r="D24" s="13"/>
      <c r="E24" s="10">
        <f>30/365*D24</f>
        <v>0</v>
      </c>
      <c r="F24" s="9">
        <f t="shared" si="0"/>
        <v>0</v>
      </c>
    </row>
    <row r="25" spans="2:7" x14ac:dyDescent="0.3">
      <c r="B25" s="8">
        <v>44865</v>
      </c>
      <c r="C25" s="5"/>
      <c r="D25" s="13"/>
      <c r="E25" s="10">
        <f>31/365*D25</f>
        <v>0</v>
      </c>
      <c r="F25" s="9">
        <f t="shared" si="0"/>
        <v>0</v>
      </c>
    </row>
    <row r="26" spans="2:7" x14ac:dyDescent="0.3">
      <c r="B26" s="8">
        <v>44895</v>
      </c>
      <c r="C26" s="5"/>
      <c r="D26" s="13"/>
      <c r="E26" s="10">
        <f>30/365*D26</f>
        <v>0</v>
      </c>
      <c r="F26" s="9">
        <f t="shared" si="0"/>
        <v>0</v>
      </c>
    </row>
    <row r="27" spans="2:7" x14ac:dyDescent="0.3">
      <c r="B27" s="8">
        <v>44926</v>
      </c>
      <c r="C27" s="5"/>
      <c r="D27" s="13"/>
      <c r="E27" s="10">
        <f>31/365*D27</f>
        <v>0</v>
      </c>
      <c r="F27" s="9">
        <f t="shared" si="0"/>
        <v>0</v>
      </c>
    </row>
    <row r="28" spans="2:7" x14ac:dyDescent="0.3">
      <c r="B28" s="3"/>
      <c r="C28" s="3"/>
      <c r="D28" s="3"/>
      <c r="E28" s="3"/>
      <c r="F28" s="3"/>
    </row>
    <row r="29" spans="2:7" x14ac:dyDescent="0.3">
      <c r="B29" s="3"/>
      <c r="C29" s="16" t="s">
        <v>16</v>
      </c>
      <c r="D29" s="17"/>
      <c r="E29" s="9">
        <f>SUM(E16:E28)</f>
        <v>0</v>
      </c>
      <c r="F29" s="9">
        <f>SUM(F16:F28)</f>
        <v>0</v>
      </c>
    </row>
    <row r="31" spans="2:7" x14ac:dyDescent="0.3">
      <c r="C31" t="s">
        <v>17</v>
      </c>
      <c r="E31" s="12">
        <f>11%*E29</f>
        <v>0</v>
      </c>
    </row>
    <row r="33" spans="3:5" x14ac:dyDescent="0.3">
      <c r="C33" t="s">
        <v>18</v>
      </c>
      <c r="E33" s="12">
        <f>E31+F11</f>
        <v>0</v>
      </c>
    </row>
    <row r="35" spans="3:5" ht="15.6" x14ac:dyDescent="0.3">
      <c r="C35" t="s">
        <v>19</v>
      </c>
      <c r="E35" s="14">
        <f>-0.05*E33</f>
        <v>0</v>
      </c>
    </row>
    <row r="37" spans="3:5" ht="15.6" x14ac:dyDescent="0.3">
      <c r="C37" t="s">
        <v>20</v>
      </c>
      <c r="E37" s="14">
        <f>-300</f>
        <v>-300</v>
      </c>
    </row>
    <row r="39" spans="3:5" ht="15.6" x14ac:dyDescent="0.3">
      <c r="C39" t="s">
        <v>21</v>
      </c>
      <c r="E39" s="14">
        <f>-60</f>
        <v>-60</v>
      </c>
    </row>
    <row r="41" spans="3:5" ht="15" thickBot="1" x14ac:dyDescent="0.35">
      <c r="C41" t="s">
        <v>22</v>
      </c>
      <c r="E41" s="15">
        <f>E33+E35+E37+E39</f>
        <v>-360</v>
      </c>
    </row>
    <row r="42" spans="3:5" ht="15" thickTop="1" x14ac:dyDescent="0.3"/>
  </sheetData>
  <mergeCells count="1">
    <mergeCell ref="C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Jackline Moraa</dc:creator>
  <cp:lastModifiedBy>Ann Njuguna</cp:lastModifiedBy>
  <dcterms:created xsi:type="dcterms:W3CDTF">2015-06-05T18:17:20Z</dcterms:created>
  <dcterms:modified xsi:type="dcterms:W3CDTF">2024-01-30T12:34:39Z</dcterms:modified>
</cp:coreProperties>
</file>